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  <sheet name="Hoja1" sheetId="3" r:id="rId3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144" i="2" l="1"/>
  <c r="J115" i="2"/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<sst xmlns="http://schemas.openxmlformats.org/spreadsheetml/2006/main" count="210" uniqueCount="200">
  <si>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</si>
  <si>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</si>
  <si>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</si>
  <si>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</si>
  <si>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</si>
  <si>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</si>
  <si>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</si>
  <si>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</si>
  <si>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</si>
  <si>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</si>
  <si>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</si>
  <si>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</si>
  <si>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</si>
  <si>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</si>
  <si>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</si>
  <si>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</si>
  <si>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</si>
  <si>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</si>
  <si>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</si>
  <si>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</si>
  <si>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</si>
  <si>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</si>
  <si>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</si>
  <si>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</si>
  <si>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</si>
  <si>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</si>
  <si>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</si>
  <si>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</si>
  <si>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</si>
  <si>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</si>
  <si>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</si>
  <si>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</si>
  <si>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</si>
  <si>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</si>
  <si>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</si>
  <si>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</si>
  <si>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</si>
  <si>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</si>
  <si>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</si>
  <si>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</si>
  <si>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</si>
  <si>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</si>
  <si>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</si>
  <si>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</si>
  <si>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</si>
  <si>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</si>
  <si>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</si>
  <si>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</si>
  <si>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</si>
  <si>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</si>
  <si>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</si>
  <si>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</si>
  <si>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</si>
  <si>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</si>
  <si>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</si>
  <si>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</si>
  <si>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</si>
  <si>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</si>
  <si>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</si>
  <si>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</si>
  <si>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</si>
  <si>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</si>
  <si>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</si>
  <si>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</si>
  <si>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</si>
  <si>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</si>
  <si>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</si>
  <si>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</si>
  <si>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</si>
  <si>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</si>
  <si>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</si>
  <si>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</si>
  <si>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</si>
  <si>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</si>
  <si>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</si>
  <si>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</si>
  <si>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</si>
  <si>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</si>
  <si>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</si>
  <si>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</si>
  <si>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</si>
  <si>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</si>
  <si>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</si>
  <si>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</si>
  <si>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</si>
  <si>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</si>
  <si>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</si>
  <si>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</si>
  <si>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</si>
  <si>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</si>
  <si>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</si>
  <si>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</si>
  <si>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</si>
  <si>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</si>
  <si>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</si>
  <si>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</si>
  <si>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</si>
  <si>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</si>
  <si>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</si>
  <si>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</si>
  <si>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</si>
  <si>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</si>
  <si>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</si>
  <si>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</si>
  <si>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</si>
  <si>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</si>
  <si>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</si>
  <si>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</si>
  <si>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</si>
  <si>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</si>
  <si>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</si>
  <si>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</si>
  <si>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</si>
  <si>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</si>
  <si>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</si>
  <si>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</si>
  <si>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</si>
  <si>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</si>
  <si>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</si>
  <si>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</si>
  <si>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</si>
  <si>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</si>
  <si>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</si>
  <si>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</si>
  <si>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</si>
  <si>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</si>
  <si>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</si>
  <si>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</si>
  <si>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</si>
  <si>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</si>
  <si>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</si>
  <si>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</si>
  <si>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</si>
  <si>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</si>
  <si>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</si>
  <si>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</si>
  <si>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</si>
  <si>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</si>
  <si>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</si>
  <si>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</si>
  <si>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</si>
  <si>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</si>
  <si>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</si>
  <si>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</si>
  <si>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</si>
  <si>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</si>
  <si>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</si>
  <si>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</si>
  <si>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</si>
  <si>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</si>
  <si>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</si>
  <si>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</si>
  <si>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</si>
  <si>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</si>
  <si>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</si>
  <si>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</si>
  <si>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</si>
  <si>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</si>
  <si>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</si>
  <si>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</si>
  <si>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</si>
  <si>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</si>
  <si>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</si>
  <si>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</si>
  <si>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</si>
  <si>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</si>
  <si>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</si>
  <si>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</si>
  <si>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</si>
  <si>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</si>
  <si>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</si>
  <si>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</si>
  <si>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</si>
  <si>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</si>
  <si>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</si>
  <si>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</si>
  <si>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</si>
  <si>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</si>
  <si>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</si>
  <si>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</si>
  <si>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</si>
  <si>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</si>
  <si>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</si>
  <si>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</si>
  <si>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</si>
  <si>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</si>
  <si>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</si>
  <si>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</si>
  <si>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 xml:space="preserve"> Retirado de Mansa. Aportó hasta Sep 15 / 2021. Pendiente por aportar a Dic 31 $28,239</t>
  </si>
  <si>
    <t>DICIEMBRE</t>
  </si>
  <si>
    <t xml:space="preserve"> Retirado de Aceites el 2-Dic.  Aportó hasta Nov 30 / 2021.</t>
  </si>
  <si>
    <t>PENDIENTE POR PAGAR A DIC 30</t>
  </si>
  <si>
    <t>DIC 30</t>
  </si>
  <si>
    <t xml:space="preserve"> Pensionado. Aportó hasta Oct 15 / 2021. Abonó $22,354 el 3-Dic.  Pendiente por aportar a Dic 31 $33,531</t>
  </si>
  <si>
    <t xml:space="preserve"> Retirado de Mansa. Aportó hasta Sep 15 / 2021. Canceló $78,300 el 24-Nov. Pendiente por reintegrar + $78300 - $37,301 = $41,000</t>
  </si>
  <si>
    <t xml:space="preserve"> Se retiró de Mansa. Aportó hasta Ago 15 / 2021. Abonó $66,000 el 6-Oct, $21,000 el 3-Nov y $14,000 el 3-Dic.  Total $101,000 de 100,593 a Dic. </t>
  </si>
  <si>
    <t xml:space="preserve"> Retirado de Mansa. Aportó hasta Sep 15 / 2021. Canceló $78,300 de $78,239 el 11-Nov.</t>
  </si>
  <si>
    <t xml:space="preserve"> Retirado de Mansa. Aportó hasta Jul 30 / 2021.  Se cruzó pendiente a Dic 30 con dsctos por préstamo.</t>
  </si>
  <si>
    <t xml:space="preserve"> Retirado de Mansa el 16-Dic. Aportó hasta Dic 15 / 2021. </t>
  </si>
  <si>
    <t xml:space="preserve"> Vacaciones, pend x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</si>
</sst>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3" t="s">
        <v>185</v>
      </c>
      <c r="D2" s="83"/>
    </row>
    <row r="3" spans="2:9" ht="21" x14ac:dyDescent="0.35">
      <c r="B3" s="2"/>
      <c r="C3" s="83"/>
      <c r="D3" s="83"/>
    </row>
    <row r="4" spans="2:9" ht="21" customHeight="1" x14ac:dyDescent="0.25">
      <c r="C4" s="83"/>
      <c r="D4" s="83"/>
    </row>
    <row r="5" spans="2:9" ht="15.75" customHeight="1" x14ac:dyDescent="0.25">
      <c r="C5" s="83"/>
      <c r="D5" s="83"/>
      <c r="G5" s="5"/>
    </row>
    <row r="6" spans="2:9" ht="21" x14ac:dyDescent="0.35">
      <c r="C6" s="6" t="s">
        <v>170</v>
      </c>
      <c r="D6" s="7">
        <v>2</v>
      </c>
    </row>
    <row r="7" spans="2:9" ht="21" x14ac:dyDescent="0.35">
      <c r="C7" s="6" t="s">
        <v>171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1" t="s">
        <v>2</v>
      </c>
      <c r="C13" s="10" t="s">
        <v>8</v>
      </c>
      <c r="D13" s="11" t="s">
        <v>10</v>
      </c>
    </row>
    <row r="14" spans="2:9" ht="18.75" x14ac:dyDescent="0.25">
      <c r="B14" s="82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191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8">
        <f>IF(VLOOKUP($C$9,plantilla!$A$5:$K$172,1)=$C$9,VLOOKUP($C$9,plantilla!$A$5:$K$172,11),"NO EXISTE")</f>
        <v>0</v>
      </c>
      <c r="C21" s="79"/>
      <c r="D21" s="80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65"/>
  <sheetViews>
    <sheetView showGridLines="0" zoomScale="70" zoomScaleNormal="70" workbookViewId="0">
      <pane ySplit="5" topLeftCell="A112" activePane="bottomLeft" state="frozen"/>
      <selection pane="bottomLeft" activeCell="H118" sqref="H118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192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DIC 30 DE 2021</v>
      </c>
      <c r="E2" s="32"/>
      <c r="F2" s="32"/>
      <c r="G2" s="32"/>
      <c r="H2" s="33" t="str">
        <f>CONCATENATE("SALDOS ",D1," DE 2021")</f>
        <v>SALDOS DIC 30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6806.25</v>
      </c>
      <c r="G13" s="59">
        <v>11177</v>
      </c>
      <c r="H13" s="59">
        <v>750000</v>
      </c>
      <c r="I13" s="59">
        <v>0</v>
      </c>
      <c r="J13" s="67">
        <v>0</v>
      </c>
      <c r="L13" s="71"/>
    </row>
    <row r="14" spans="1:12" s="60" customFormat="1" x14ac:dyDescent="0.2">
      <c r="A14" s="72">
        <v>10013810</v>
      </c>
      <c r="B14" s="73">
        <v>199817</v>
      </c>
      <c r="C14" s="60" t="s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7">
        <v>28239</v>
      </c>
      <c r="K14" s="60" t="s">
        <v>188</v>
      </c>
      <c r="L14" s="76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1"/>
    </row>
    <row r="22" spans="1:12" x14ac:dyDescent="0.2">
      <c r="A22" s="56">
        <v>14703472</v>
      </c>
      <c r="B22" s="57">
        <v>292</v>
      </c>
      <c r="C22" s="58" t="s">
        <v>142</v>
      </c>
      <c r="D22" s="59">
        <v>0</v>
      </c>
      <c r="E22" s="59">
        <v>0</v>
      </c>
      <c r="F22" s="59">
        <v>0</v>
      </c>
      <c r="G22" s="59">
        <v>0</v>
      </c>
      <c r="H22" s="59">
        <v>900000</v>
      </c>
      <c r="I22" s="59">
        <v>0</v>
      </c>
      <c r="J22" s="67">
        <v>0</v>
      </c>
      <c r="L22" s="71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1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1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3632</v>
      </c>
      <c r="L28" s="71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-4914</v>
      </c>
      <c r="L29" s="71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1"/>
    </row>
    <row r="32" spans="1:12" s="60" customFormat="1" x14ac:dyDescent="0.2">
      <c r="A32" s="72">
        <v>16263134</v>
      </c>
      <c r="B32" s="73">
        <v>196677</v>
      </c>
      <c r="C32" s="60" t="s">
        <v>66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7">
        <v>33531</v>
      </c>
      <c r="K32" s="60" t="s">
        <v>193</v>
      </c>
      <c r="L32" s="76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1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1856.25</v>
      </c>
      <c r="G35" s="59">
        <v>11177</v>
      </c>
      <c r="H35" s="59">
        <v>150000</v>
      </c>
      <c r="I35" s="59">
        <v>0</v>
      </c>
      <c r="J35" s="67">
        <v>0</v>
      </c>
      <c r="L35" s="71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8043.75</v>
      </c>
      <c r="G36" s="59">
        <v>11177</v>
      </c>
      <c r="H36" s="59">
        <v>900000</v>
      </c>
      <c r="I36" s="59">
        <v>0</v>
      </c>
      <c r="J36" s="67">
        <v>0</v>
      </c>
      <c r="L36" s="71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1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231134</v>
      </c>
      <c r="L45" s="71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  <c r="L48" s="71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75000</v>
      </c>
      <c r="E51" s="59">
        <v>0</v>
      </c>
      <c r="F51" s="59">
        <v>9900</v>
      </c>
      <c r="G51" s="59">
        <v>0</v>
      </c>
      <c r="H51" s="59">
        <v>1125000</v>
      </c>
      <c r="I51" s="59">
        <v>0</v>
      </c>
      <c r="J51" s="68">
        <v>84900</v>
      </c>
      <c r="K51" s="58" t="s">
        <v>199</v>
      </c>
      <c r="L51" s="71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22354</v>
      </c>
      <c r="H53" s="59">
        <v>0</v>
      </c>
      <c r="I53" s="59">
        <v>0</v>
      </c>
      <c r="J53" s="67">
        <v>0</v>
      </c>
      <c r="L53" s="71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1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1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9375</v>
      </c>
      <c r="E59" s="59">
        <v>0</v>
      </c>
      <c r="F59" s="59">
        <v>928.125</v>
      </c>
      <c r="G59" s="59">
        <v>11177</v>
      </c>
      <c r="H59" s="59">
        <v>103125</v>
      </c>
      <c r="I59" s="59">
        <v>0</v>
      </c>
      <c r="J59" s="67">
        <v>0</v>
      </c>
      <c r="L59" s="71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1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1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75000</v>
      </c>
      <c r="E75" s="59">
        <v>0</v>
      </c>
      <c r="F75" s="59">
        <v>11756.25</v>
      </c>
      <c r="G75" s="59">
        <v>11177</v>
      </c>
      <c r="H75" s="59">
        <v>1350000</v>
      </c>
      <c r="I75" s="59">
        <v>0</v>
      </c>
      <c r="J75" s="67">
        <v>0</v>
      </c>
      <c r="L75" s="71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1050000</v>
      </c>
      <c r="I77" s="59">
        <v>0</v>
      </c>
      <c r="J77" s="67">
        <v>0</v>
      </c>
      <c r="L77" s="71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1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10518.75</v>
      </c>
      <c r="G91" s="59">
        <v>11177</v>
      </c>
      <c r="H91" s="59">
        <v>1200000</v>
      </c>
      <c r="I91" s="59">
        <v>0</v>
      </c>
      <c r="J91" s="67">
        <v>0</v>
      </c>
      <c r="L91" s="71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22354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1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1856.25</v>
      </c>
      <c r="G96" s="59">
        <v>11177</v>
      </c>
      <c r="H96" s="59">
        <v>150000</v>
      </c>
      <c r="I96" s="59">
        <v>0</v>
      </c>
      <c r="J96" s="67">
        <v>159509</v>
      </c>
      <c r="L96" s="71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11177</v>
      </c>
      <c r="K99" s="58" t="s">
        <v>199</v>
      </c>
      <c r="L99" s="71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67">
        <v>0</v>
      </c>
      <c r="L100" s="71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1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5568.75</v>
      </c>
      <c r="G103" s="59">
        <v>11177</v>
      </c>
      <c r="H103" s="59">
        <v>600000</v>
      </c>
      <c r="I103" s="59">
        <v>0</v>
      </c>
      <c r="J103" s="67">
        <v>0</v>
      </c>
      <c r="L103" s="71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1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1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3067.96875</v>
      </c>
      <c r="G111" s="59">
        <v>11177</v>
      </c>
      <c r="H111" s="59">
        <v>318750</v>
      </c>
      <c r="I111" s="59">
        <v>0</v>
      </c>
      <c r="J111" s="67">
        <v>0</v>
      </c>
      <c r="L111" s="71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1"/>
    </row>
    <row r="115" spans="1:12" s="60" customFormat="1" x14ac:dyDescent="0.2">
      <c r="A115" s="72">
        <v>86058677</v>
      </c>
      <c r="B115" s="73">
        <v>190479</v>
      </c>
      <c r="C115" s="60" t="s">
        <v>105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7">
        <f>11177*2</f>
        <v>22354</v>
      </c>
      <c r="K115" s="60" t="s">
        <v>190</v>
      </c>
      <c r="L115" s="76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22354</v>
      </c>
      <c r="H117" s="59">
        <v>0</v>
      </c>
      <c r="I117" s="59">
        <v>0</v>
      </c>
      <c r="J117" s="67">
        <v>0</v>
      </c>
      <c r="L117" s="71"/>
    </row>
    <row r="118" spans="1:12" s="60" customFormat="1" x14ac:dyDescent="0.2">
      <c r="A118" s="72">
        <v>91257261</v>
      </c>
      <c r="B118" s="73">
        <v>198388</v>
      </c>
      <c r="C118" s="60" t="s">
        <v>55</v>
      </c>
      <c r="D118" s="74">
        <v>0</v>
      </c>
      <c r="E118" s="74">
        <v>0</v>
      </c>
      <c r="F118" s="74">
        <v>0</v>
      </c>
      <c r="G118" s="74">
        <v>11177</v>
      </c>
      <c r="H118" s="74">
        <v>0</v>
      </c>
      <c r="I118" s="74">
        <v>0</v>
      </c>
      <c r="J118" s="77">
        <v>11177</v>
      </c>
      <c r="K118" s="60" t="s">
        <v>198</v>
      </c>
      <c r="L118" s="76"/>
    </row>
    <row r="119" spans="1:12" s="60" customFormat="1" x14ac:dyDescent="0.2">
      <c r="A119" s="72">
        <v>94043019</v>
      </c>
      <c r="B119" s="73">
        <v>190652</v>
      </c>
      <c r="C119" s="60" t="s">
        <v>143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7">
        <v>0</v>
      </c>
      <c r="K119" s="60" t="s">
        <v>197</v>
      </c>
      <c r="L119" s="76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68">
        <v>0</v>
      </c>
      <c r="L120" s="71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67">
        <v>0</v>
      </c>
      <c r="L121" s="71"/>
    </row>
    <row r="122" spans="1:12" s="60" customFormat="1" x14ac:dyDescent="0.2">
      <c r="A122" s="72">
        <v>94299388</v>
      </c>
      <c r="B122" s="73">
        <v>194503</v>
      </c>
      <c r="C122" s="60" t="s">
        <v>43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7">
        <v>0</v>
      </c>
      <c r="K122" s="60" t="s">
        <v>196</v>
      </c>
      <c r="L122" s="76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1"/>
    </row>
    <row r="125" spans="1:12" s="60" customFormat="1" x14ac:dyDescent="0.2">
      <c r="A125" s="72">
        <v>94307738</v>
      </c>
      <c r="B125" s="73">
        <v>195980</v>
      </c>
      <c r="C125" s="60" t="s">
        <v>44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7">
        <v>0</v>
      </c>
      <c r="K125" s="60" t="s">
        <v>194</v>
      </c>
      <c r="L125" s="76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22354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1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1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1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1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f>-93+11177</f>
        <v>11084</v>
      </c>
      <c r="L144" s="71"/>
    </row>
    <row r="145" spans="1:16265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1"/>
    </row>
    <row r="146" spans="1:16265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1"/>
    </row>
    <row r="147" spans="1:16265" s="60" customFormat="1" x14ac:dyDescent="0.2">
      <c r="A147" s="72">
        <v>1113644663</v>
      </c>
      <c r="B147" s="73">
        <v>190255</v>
      </c>
      <c r="C147" s="60" t="s">
        <v>111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5">
        <v>0</v>
      </c>
      <c r="K147" s="60" t="s">
        <v>195</v>
      </c>
      <c r="L147" s="76"/>
    </row>
    <row r="148" spans="1:16265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67">
        <v>0</v>
      </c>
      <c r="L148" s="71"/>
    </row>
    <row r="149" spans="1:16265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1"/>
    </row>
    <row r="150" spans="1:16265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1"/>
    </row>
    <row r="151" spans="1:16265" x14ac:dyDescent="0.2">
      <c r="A151" s="56">
        <v>1113655573</v>
      </c>
      <c r="B151" s="61">
        <v>190442</v>
      </c>
      <c r="C151" s="58" t="s">
        <v>95</v>
      </c>
      <c r="D151" s="59">
        <v>71000</v>
      </c>
      <c r="E151" s="59">
        <v>0</v>
      </c>
      <c r="F151" s="59">
        <v>10543.500000000036</v>
      </c>
      <c r="G151" s="59">
        <v>11177</v>
      </c>
      <c r="H151" s="59">
        <v>1207000.0000000044</v>
      </c>
      <c r="I151" s="59">
        <v>0</v>
      </c>
      <c r="J151" s="67">
        <v>0</v>
      </c>
      <c r="L151" s="71"/>
    </row>
    <row r="152" spans="1:16265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  <c r="L152" s="71"/>
    </row>
    <row r="153" spans="1:16265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67">
        <v>0</v>
      </c>
      <c r="L153" s="71"/>
    </row>
    <row r="154" spans="1:16265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1"/>
    </row>
    <row r="155" spans="1:16265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</row>
    <row r="156" spans="1:16265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1"/>
    </row>
    <row r="157" spans="1:16265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1"/>
    </row>
    <row r="158" spans="1:16265" s="70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</row>
    <row r="159" spans="1:16265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67">
        <v>0</v>
      </c>
      <c r="L159" s="71"/>
    </row>
    <row r="160" spans="1:16265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  <c r="L160" s="71"/>
    </row>
    <row r="161" spans="1:16265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67">
        <v>0</v>
      </c>
      <c r="L161" s="71"/>
    </row>
    <row r="162" spans="1:16265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2475</v>
      </c>
      <c r="G162" s="59">
        <v>11177</v>
      </c>
      <c r="H162" s="59">
        <v>250000</v>
      </c>
      <c r="I162" s="59">
        <v>0</v>
      </c>
      <c r="J162" s="67">
        <v>0</v>
      </c>
      <c r="K162" s="58"/>
      <c r="L162" s="7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</row>
    <row r="163" spans="1:16265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1"/>
    </row>
    <row r="164" spans="1:16265" x14ac:dyDescent="0.2">
      <c r="A164" s="56">
        <v>1144167979</v>
      </c>
      <c r="B164" s="57">
        <v>190888</v>
      </c>
      <c r="C164" s="58" t="s">
        <v>186</v>
      </c>
      <c r="D164" s="59">
        <v>18750</v>
      </c>
      <c r="E164" s="59">
        <v>0</v>
      </c>
      <c r="F164" s="59">
        <v>3815.625</v>
      </c>
      <c r="G164" s="59">
        <v>11177</v>
      </c>
      <c r="H164" s="59">
        <v>443750</v>
      </c>
      <c r="I164" s="59">
        <v>0</v>
      </c>
      <c r="J164" s="67">
        <v>0</v>
      </c>
      <c r="L164" s="71"/>
    </row>
    <row r="165" spans="1:16265" x14ac:dyDescent="0.2">
      <c r="A165" s="56">
        <v>1151940506</v>
      </c>
      <c r="B165" s="57">
        <v>190511</v>
      </c>
      <c r="C165" s="58" t="s">
        <v>117</v>
      </c>
      <c r="D165" s="59">
        <v>150000</v>
      </c>
      <c r="E165" s="59">
        <v>0</v>
      </c>
      <c r="F165" s="59">
        <v>18562.5</v>
      </c>
      <c r="G165" s="59">
        <v>22354</v>
      </c>
      <c r="H165" s="59">
        <v>1050000</v>
      </c>
      <c r="I165" s="59">
        <v>0</v>
      </c>
      <c r="J165" s="67">
        <v>0</v>
      </c>
      <c r="L165" s="71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CONSULTA</vt:lpstr>
      <vt:lpstr>plantilla</vt:lpstr>
      <vt:lpstr>Hoja1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2022-01-03T22:01:22Z</dcterms:modified>
</cp:coreProperties>
</file>